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fabbo-my.sharepoint.com/personal/suha_fabbo_dk/Documents/Skrivebord/"/>
    </mc:Choice>
  </mc:AlternateContent>
  <xr:revisionPtr revIDLastSave="68" documentId="8_{4D3F2248-E3DC-41A0-ABFA-73A75DC0A9E4}" xr6:coauthVersionLast="47" xr6:coauthVersionMax="47" xr10:uidLastSave="{38EF60B5-EA7F-41BB-B02E-7214CCA8381B}"/>
  <bookViews>
    <workbookView xWindow="-165" yWindow="-165" windowWidth="29130" windowHeight="17730" xr2:uid="{DBF45907-2C00-417B-9F7B-2DF7C7326A69}"/>
  </bookViews>
  <sheets>
    <sheet name="Ark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4" i="1" l="1"/>
  <c r="E38" i="1" s="1"/>
  <c r="F42" i="1"/>
  <c r="F43" i="1" s="1"/>
  <c r="E42" i="1"/>
  <c r="E43" i="1" s="1"/>
  <c r="D42" i="1"/>
  <c r="D43" i="1" s="1"/>
  <c r="C42" i="1"/>
  <c r="C43" i="1" s="1"/>
  <c r="F11" i="1"/>
  <c r="E27" i="1" s="1"/>
  <c r="B19" i="1"/>
  <c r="D19" i="1" s="1"/>
  <c r="E19" i="1" s="1"/>
  <c r="B20" i="1"/>
  <c r="D20" i="1" s="1"/>
  <c r="E20" i="1" s="1"/>
  <c r="B21" i="1"/>
  <c r="D21" i="1" s="1"/>
  <c r="E21" i="1" s="1"/>
  <c r="B18" i="1"/>
  <c r="D18" i="1" s="1"/>
  <c r="E18" i="1" s="1"/>
  <c r="F44" i="1" l="1"/>
  <c r="F45" i="1"/>
  <c r="E44" i="1"/>
  <c r="E45" i="1" s="1"/>
  <c r="D44" i="1"/>
  <c r="D45" i="1" s="1"/>
  <c r="C44" i="1"/>
  <c r="C45" i="1" s="1"/>
  <c r="F21" i="1"/>
  <c r="F19" i="1"/>
  <c r="F18" i="1"/>
  <c r="F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Sune Peter Juul Hansen</author>
  </authors>
  <commentList>
    <comment ref="E8" authorId="0" shapeId="0" xr:uid="{68723095-5003-4642-8C23-B5C8C650D278}">
      <text>
        <r>
          <rPr>
            <sz val="9"/>
            <color indexed="81"/>
            <rFont val="Tahoma"/>
            <family val="2"/>
          </rPr>
          <t xml:space="preserve">Batterikapacitenen opgøres i mængenden af kWh (Kilowatt timer), som batteriet i en elbil kan rumme og bruge til kørsel. 
Der er stor forskel på batterierne i de forskellige elbiler. Til en overordnet vurdering og betragtning, kan et gennemsnitsniveau findes via f.eks. statistikker eller lignende. 
</t>
        </r>
      </text>
    </comment>
    <comment ref="E11" authorId="0" shapeId="0" xr:uid="{1D3836F2-A4B3-448F-869A-56E92540A652}">
      <text>
        <r>
          <rPr>
            <sz val="9"/>
            <color indexed="81"/>
            <rFont val="Tahoma"/>
            <family val="2"/>
          </rPr>
          <t xml:space="preserve">Rækkevidden i km pr. kWh er antal af killometer, som en elbil  i gennemsnit kan køre pr. kWh forbrugt fra elbilen battari. Effektiviten og udnyttelsen af kWh er forskellig i elbilerne. Også her kan stistikker og gennemsnit være en god hjælp. </t>
        </r>
      </text>
    </comment>
    <comment ref="C18" authorId="0" shapeId="0" xr:uid="{D2A70734-A67E-4310-BAEA-2FE14E99A391}">
      <text>
        <r>
          <rPr>
            <sz val="9"/>
            <color indexed="81"/>
            <rFont val="Tahoma"/>
            <family val="2"/>
          </rPr>
          <t>I disse rækker med gul markering kan man indtaste de ladeeffekter, som man ønsker anvendt i scenarierne.</t>
        </r>
      </text>
    </comment>
    <comment ref="E25" authorId="0" shapeId="0" xr:uid="{B3B7F815-FD67-497A-88E0-06902EE09C0F}">
      <text>
        <r>
          <rPr>
            <sz val="9"/>
            <color indexed="81"/>
            <rFont val="Tahoma"/>
            <family val="2"/>
          </rPr>
          <t xml:space="preserve">Indtast  den gennemsnitlige årligkørsel i km. 
F.eks. for en boligafdeling. Brug med fordel et spørgeskema til indsamling af viden herom. Via AlmenNet findes et eksempel på et spørgeskema.
</t>
        </r>
      </text>
    </comment>
    <comment ref="E32" authorId="0" shapeId="0" xr:uid="{F88FF544-CDAD-4C9A-9E38-5F47BDD6038F}">
      <text>
        <r>
          <rPr>
            <sz val="9"/>
            <color indexed="81"/>
            <rFont val="Tahoma"/>
            <family val="2"/>
          </rPr>
          <t xml:space="preserve">Indtast det forventede antal timer pr. dag, som et ladestik kan forventes at kunne anvendes.
I eksemplet er der indtastet 16 timer, da der her er antaget, at stikket ikke anvendes i 8 nattetimer. 
</t>
        </r>
      </text>
    </comment>
    <comment ref="E36" authorId="0" shapeId="0" xr:uid="{67CEA405-E668-4970-B7C7-391F712AA2B4}">
      <text>
        <r>
          <rPr>
            <sz val="9"/>
            <color indexed="81"/>
            <rFont val="Tahoma"/>
            <family val="2"/>
          </rPr>
          <t xml:space="preserve">Indtast det antal ladestik, som ønskes anvendt i scnarierne.
Bemærk, at en dobbelt ladestander eller ladeboks med to ladeudtag er med to ladestik
</t>
        </r>
      </text>
    </comment>
    <comment ref="B45" authorId="0" shapeId="0" xr:uid="{C937D871-8521-46AC-9D89-C10FCAE99D25}">
      <text>
        <r>
          <rPr>
            <sz val="9"/>
            <color indexed="81"/>
            <rFont val="Tahoma"/>
            <family val="2"/>
          </rPr>
          <t xml:space="preserve">Bemærk at skemaet er udviklet til at betragte, vurdere og estimere behovet for opsætning af ladestik i boligafdelinger med fællesparkering. Der er mange forudsætninger, som ikke er medtaget. F.eks. I forhold til ønsker fra brugerne om opladning på samme tidspunkter på dagen mv. Det er her forsøgt, at holde det relativt simpelt.
Overstiger udnyttelsesgraden ikke 50%, vil det kunne være et udgangspunkt for at dækket et aktuelt behov for opladning af elbiler. Se mere om "tænk flere pladser ind fra start" på AlmenNet.dk, så der kan laves en plan for fremtidig udvidelse, hvis behovet for opladning bliver større i fremtiden.
</t>
        </r>
      </text>
    </comment>
    <comment ref="E45" authorId="0" shapeId="0" xr:uid="{F5893890-2BEF-423B-B8C3-A910F1E25A30}">
      <text>
        <r>
          <rPr>
            <sz val="9"/>
            <color indexed="81"/>
            <rFont val="Tahoma"/>
            <family val="2"/>
          </rPr>
          <t xml:space="preserve">I forhold til eksemplet er dette et godt udgangspunkt. 4 stk.ladestik med hver en opladningseffekt på 11 kWh. Dels grundet den forventede udnyttelsesgrad, og dels grundet den fornuftige oplading på en 3 timers periode. I eksemplet er der i den betragtning, også medtaget at realiseringen kan ske uden tilkøb af ampere i den pågældende afdeling.
Brug også resultat fra forundersøgelen! f.eks. ift. om et scenarie kan realiseres uden tilkøb af ampere mv.
</t>
        </r>
      </text>
    </comment>
  </commentList>
</comments>
</file>

<file path=xl/sharedStrings.xml><?xml version="1.0" encoding="utf-8"?>
<sst xmlns="http://schemas.openxmlformats.org/spreadsheetml/2006/main" count="34" uniqueCount="34">
  <si>
    <t>Batterikapacitet (KWh)</t>
  </si>
  <si>
    <t>Ladeeffekt (KW)</t>
  </si>
  <si>
    <t>Ladetid i timer</t>
  </si>
  <si>
    <t>Ladetid (timer) = Batterikapacitet (kWh) / Ladeeffekt (kW)</t>
  </si>
  <si>
    <t>3 timers opladning</t>
  </si>
  <si>
    <t>Antaget gennemsnitlig batterikapacitet</t>
  </si>
  <si>
    <t>Indtast rækkevidde i km pr. kWh batterikapacitet:</t>
  </si>
  <si>
    <t>Antaget gennemsnitlig rækkevidde i km. pr. kWh batterikapacitet</t>
  </si>
  <si>
    <t>Gennemsnitlig rækkevidde i km pr. ved fuld opladning</t>
  </si>
  <si>
    <t>Skema - Ladetid, rækkevidde og opladning:</t>
  </si>
  <si>
    <t>Rækkevidde tilført batteri v. 3 timers opladning (km)</t>
  </si>
  <si>
    <t>Formel:</t>
  </si>
  <si>
    <t>Indtast årlig kørsel i km:</t>
  </si>
  <si>
    <t>Antaget gennemsnitlig årlig kørsel i km</t>
  </si>
  <si>
    <t>Antal nødvendige opladninger pr. år (af 100%)</t>
  </si>
  <si>
    <t>kWh ladeeffekt</t>
  </si>
  <si>
    <t>Ladetid i timer (for 100% opladning)</t>
  </si>
  <si>
    <t>Ladetid i timer pr. år (på baggrund af årlig kørsel)</t>
  </si>
  <si>
    <t>Scenarie 1</t>
  </si>
  <si>
    <t>Scenarie 2</t>
  </si>
  <si>
    <t>Scenarie 3</t>
  </si>
  <si>
    <t>Scenarie 4</t>
  </si>
  <si>
    <t xml:space="preserve">Indtast antal timer pr. dag ladestanderen forventes anvendt: </t>
  </si>
  <si>
    <t>Indtast antal ladestandere</t>
  </si>
  <si>
    <t>Indtast ønskede ladeeffekter til brug for scenarier</t>
  </si>
  <si>
    <t>Indtast  gennemsnitlig batterikapacitet:</t>
  </si>
  <si>
    <t>Ladestik tilgængelighed</t>
  </si>
  <si>
    <t>Praktisk brug af ladestik pr. dag (timer dagligt)</t>
  </si>
  <si>
    <t>Praktisk brug af ladestik pr. år:</t>
  </si>
  <si>
    <t>Antal af ladestik</t>
  </si>
  <si>
    <t>Praktisk brug af ladestik pr. år i alt:</t>
  </si>
  <si>
    <t>Udnyttelsesgrad af ladestik</t>
  </si>
  <si>
    <t>3 timers tidsbegnæsning og opladning</t>
  </si>
  <si>
    <t>Version 1 af 4. April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</si>
</sst>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_-;\-* #,##0.0_-;_-* &quot;-&quot;??_-;_-@_-"/>
    <numFmt numFmtId="165" formatCode="_-* #,##0_-;\-* #,##0_-;_-* &quot;-&quot;??_-;_-@_-"/>
    <numFmt numFmtId="172" formatCode="0.0"/>
  </numFmts>
  <fonts count="8" x14ac:knownFonts="1">
    <font>
      <sz val="10"/>
      <color theme="1"/>
      <name val="Segoe UI"/>
      <family val="2"/>
    </font>
    <font>
      <sz val="10"/>
      <color theme="1"/>
      <name val="Segoe UI"/>
      <family val="2"/>
    </font>
    <font>
      <b/>
      <sz val="10"/>
      <color theme="1"/>
      <name val="Segoe UI"/>
      <family val="2"/>
    </font>
    <font>
      <i/>
      <sz val="10"/>
      <color theme="1"/>
      <name val="Segoe UI"/>
      <family val="2"/>
    </font>
    <font>
      <i/>
      <sz val="9"/>
      <color theme="1"/>
      <name val="Segoe UI"/>
      <family val="2"/>
    </font>
    <font>
      <b/>
      <sz val="14"/>
      <color theme="1"/>
      <name val="Segoe UI"/>
      <family val="2"/>
    </font>
    <font>
      <sz val="8"/>
      <name val="Segoe UI"/>
      <family val="2"/>
    </font>
    <font>
      <sz val="9"/>
      <color indexed="81"/>
      <name val="Tahoma"/>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8">
    <xf numFmtId="0" fontId="0" fillId="0" borderId="0" xfId="0"/>
    <xf numFmtId="0" fontId="0" fillId="2" borderId="0" xfId="0" applyFill="1"/>
    <xf numFmtId="0" fontId="2" fillId="2" borderId="0" xfId="0" applyFont="1" applyFill="1"/>
    <xf numFmtId="0" fontId="2" fillId="2" borderId="1" xfId="0" applyFont="1" applyFill="1" applyBorder="1"/>
    <xf numFmtId="0" fontId="0" fillId="2" borderId="1" xfId="0" applyFill="1" applyBorder="1"/>
    <xf numFmtId="164" fontId="0" fillId="2" borderId="1" xfId="1" applyNumberFormat="1" applyFont="1" applyFill="1" applyBorder="1"/>
    <xf numFmtId="9" fontId="0" fillId="2" borderId="1" xfId="2" applyFont="1" applyFill="1" applyBorder="1"/>
    <xf numFmtId="165" fontId="0" fillId="2" borderId="1" xfId="1" applyNumberFormat="1" applyFont="1" applyFill="1" applyBorder="1"/>
    <xf numFmtId="0" fontId="0" fillId="2" borderId="0" xfId="0" applyFont="1" applyFill="1"/>
    <xf numFmtId="165" fontId="0" fillId="2" borderId="0" xfId="0" applyNumberFormat="1" applyFill="1"/>
    <xf numFmtId="43" fontId="0" fillId="2" borderId="0" xfId="1" applyFont="1" applyFill="1"/>
    <xf numFmtId="0" fontId="3" fillId="2" borderId="0" xfId="0" applyFont="1" applyFill="1"/>
    <xf numFmtId="0" fontId="4" fillId="2" borderId="0" xfId="0" applyFont="1" applyFill="1"/>
    <xf numFmtId="0" fontId="0" fillId="3" borderId="1" xfId="0" applyFill="1" applyBorder="1"/>
    <xf numFmtId="165" fontId="0" fillId="2" borderId="0" xfId="1" applyNumberFormat="1" applyFont="1" applyFill="1" applyBorder="1"/>
    <xf numFmtId="0" fontId="0" fillId="2" borderId="0" xfId="0" applyFill="1" applyBorder="1"/>
    <xf numFmtId="165" fontId="0" fillId="2" borderId="0" xfId="0" applyNumberFormat="1" applyFill="1" applyBorder="1"/>
    <xf numFmtId="43" fontId="0" fillId="2" borderId="0" xfId="1" applyFont="1" applyFill="1" applyBorder="1"/>
    <xf numFmtId="9" fontId="0" fillId="2" borderId="0" xfId="2" applyFont="1" applyFill="1" applyBorder="1"/>
    <xf numFmtId="0" fontId="5" fillId="2" borderId="0" xfId="0" applyFont="1" applyFill="1"/>
    <xf numFmtId="0" fontId="5" fillId="2" borderId="2" xfId="0" applyFont="1" applyFill="1" applyBorder="1"/>
    <xf numFmtId="0" fontId="0" fillId="2" borderId="2" xfId="0" applyFill="1" applyBorder="1"/>
    <xf numFmtId="0" fontId="5" fillId="2" borderId="0" xfId="0" applyFont="1" applyFill="1" applyBorder="1"/>
    <xf numFmtId="0" fontId="2" fillId="2" borderId="2" xfId="0" applyFont="1" applyFill="1" applyBorder="1"/>
    <xf numFmtId="0" fontId="0" fillId="3" borderId="2" xfId="0" applyFill="1" applyBorder="1"/>
    <xf numFmtId="165" fontId="0" fillId="3" borderId="2" xfId="1" applyNumberFormat="1" applyFont="1" applyFill="1" applyBorder="1"/>
    <xf numFmtId="165" fontId="0" fillId="2" borderId="2" xfId="0" applyNumberFormat="1" applyFill="1" applyBorder="1"/>
    <xf numFmtId="172" fontId="0" fillId="2" borderId="1" xfId="0" applyNumberFormat="1" applyFill="1" applyBorder="1"/>
    <xf numFmtId="0" fontId="2" fillId="2" borderId="0" xfId="0" applyFont="1" applyFill="1" applyBorder="1"/>
    <xf numFmtId="0" fontId="2" fillId="0" borderId="1" xfId="0" applyFont="1" applyBorder="1"/>
    <xf numFmtId="165" fontId="2" fillId="2" borderId="1" xfId="0" applyNumberFormat="1" applyFont="1" applyFill="1" applyBorder="1"/>
    <xf numFmtId="0" fontId="2" fillId="2" borderId="0" xfId="0" applyFont="1" applyFill="1" applyAlignment="1">
      <alignment textRotation="45"/>
    </xf>
    <xf numFmtId="165" fontId="0" fillId="3" borderId="0" xfId="0" applyNumberFormat="1" applyFill="1" applyBorder="1"/>
    <xf numFmtId="165" fontId="0" fillId="3" borderId="2" xfId="0" applyNumberFormat="1" applyFill="1" applyBorder="1"/>
    <xf numFmtId="165" fontId="4" fillId="2" borderId="0" xfId="0" applyNumberFormat="1" applyFont="1" applyFill="1" applyBorder="1"/>
    <xf numFmtId="9" fontId="2" fillId="2" borderId="1" xfId="2" applyFont="1" applyFill="1" applyBorder="1"/>
    <xf numFmtId="1" fontId="0" fillId="2" borderId="1" xfId="0" applyNumberFormat="1" applyFill="1" applyBorder="1"/>
    <xf numFmtId="0" fontId="2" fillId="2" borderId="2" xfId="0" applyFont="1" applyFill="1" applyBorder="1" applyAlignment="1">
      <alignment horizontal="center"/>
    </xf>
  </cellXfs>
  <cellStyles count="3">
    <cellStyle name="Komma" xfId="1" builtinId="3"/>
    <cellStyle name="Normal" xfId="0" builtinId="0"/>
    <cellStyle name="Pro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347382</xdr:colOff>
      <xdr:row>1</xdr:row>
      <xdr:rowOff>67236</xdr:rowOff>
    </xdr:from>
    <xdr:to>
      <xdr:col>6</xdr:col>
      <xdr:colOff>208053</xdr:colOff>
      <xdr:row>1</xdr:row>
      <xdr:rowOff>1152950</xdr:rowOff>
    </xdr:to>
    <xdr:pic>
      <xdr:nvPicPr>
        <xdr:cNvPr id="2" name="Billede 1">
          <a:extLst>
            <a:ext uri="{FF2B5EF4-FFF2-40B4-BE49-F238E27FC236}">
              <a16:creationId xmlns:a16="http://schemas.microsoft.com/office/drawing/2014/main" id="{E201F04E-3F17-4539-9C98-9D74E56224BF}"/>
            </a:ext>
          </a:extLst>
        </xdr:cNvPr>
        <xdr:cNvPicPr>
          <a:picLocks noChangeAspect="1"/>
        </xdr:cNvPicPr>
      </xdr:nvPicPr>
      <xdr:blipFill>
        <a:blip xmlns:r="http://schemas.openxmlformats.org/officeDocument/2006/relationships" r:embed="rId1"/>
        <a:stretch>
          <a:fillRect/>
        </a:stretch>
      </xdr:blipFill>
      <xdr:spPr>
        <a:xfrm>
          <a:off x="10421470" y="246530"/>
          <a:ext cx="3009524" cy="108571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993D5-334B-4825-A993-2FDA9E40A6C3}">
  <dimension ref="A1:G71"/>
  <sheetViews>
    <sheetView tabSelected="1" zoomScale="85" zoomScaleNormal="85" workbookViewId="0">
      <selection activeCell="J6" sqref="J6"/>
    </sheetView>
  </sheetViews>
  <sheetFormatPr defaultRowHeight="14.25" x14ac:dyDescent="0.25"/>
  <cols>
    <col min="2" max="2" width="46.42578125" customWidth="1"/>
    <col min="3" max="3" width="23.85546875" bestFit="1" customWidth="1"/>
    <col min="4" max="4" width="24.85546875" customWidth="1"/>
    <col min="5" max="5" width="46.85546875" customWidth="1"/>
    <col min="6" max="6" width="47.28515625" bestFit="1" customWidth="1"/>
    <col min="7" max="7" width="70.140625" customWidth="1"/>
  </cols>
  <sheetData>
    <row r="1" spans="1:7" x14ac:dyDescent="0.25">
      <c r="A1" s="1"/>
      <c r="B1" s="1" t="s">
        <v>33</v>
      </c>
      <c r="C1" s="1"/>
      <c r="D1" s="1"/>
      <c r="E1" s="1"/>
      <c r="F1" s="1"/>
      <c r="G1" s="1"/>
    </row>
    <row r="2" spans="1:7" ht="94.5" customHeight="1" x14ac:dyDescent="0.35">
      <c r="A2" s="21"/>
      <c r="B2" s="20" t="s">
        <v>9</v>
      </c>
      <c r="C2" s="21"/>
      <c r="D2" s="21"/>
      <c r="E2" s="21"/>
      <c r="F2" s="21"/>
      <c r="G2" s="21"/>
    </row>
    <row r="3" spans="1:7" ht="20.25" x14ac:dyDescent="0.35">
      <c r="A3" s="1"/>
      <c r="B3" s="22"/>
      <c r="C3" s="15"/>
      <c r="D3" s="15"/>
      <c r="E3" s="1"/>
      <c r="F3" s="1"/>
      <c r="G3" s="1"/>
    </row>
    <row r="4" spans="1:7" ht="20.25" x14ac:dyDescent="0.35">
      <c r="A4" s="1"/>
      <c r="B4" s="22"/>
      <c r="C4" s="15"/>
      <c r="D4" s="15"/>
      <c r="E4" s="1"/>
      <c r="F4" s="1"/>
      <c r="G4" s="1"/>
    </row>
    <row r="5" spans="1:7" ht="20.25" x14ac:dyDescent="0.35">
      <c r="A5" s="1"/>
      <c r="B5" s="19"/>
      <c r="C5" s="1"/>
      <c r="D5" s="1"/>
      <c r="E5" s="1"/>
      <c r="F5" s="1"/>
      <c r="G5" s="1"/>
    </row>
    <row r="6" spans="1:7" x14ac:dyDescent="0.25">
      <c r="A6" s="1"/>
      <c r="B6" s="1"/>
      <c r="C6" s="1"/>
      <c r="D6" s="1"/>
      <c r="E6" s="1"/>
      <c r="F6" s="1"/>
      <c r="G6" s="1"/>
    </row>
    <row r="7" spans="1:7" x14ac:dyDescent="0.25">
      <c r="A7" s="1"/>
      <c r="C7" s="1"/>
      <c r="D7" s="1"/>
      <c r="E7" s="12" t="s">
        <v>25</v>
      </c>
      <c r="F7" s="1"/>
      <c r="G7" s="1"/>
    </row>
    <row r="8" spans="1:7" x14ac:dyDescent="0.25">
      <c r="A8" s="1"/>
      <c r="B8" s="23" t="s">
        <v>5</v>
      </c>
      <c r="C8" s="21"/>
      <c r="D8" s="21"/>
      <c r="E8" s="24">
        <v>50</v>
      </c>
      <c r="F8" s="1"/>
      <c r="G8" s="1"/>
    </row>
    <row r="9" spans="1:7" x14ac:dyDescent="0.25">
      <c r="A9" s="1"/>
      <c r="B9" s="2"/>
      <c r="C9" s="1"/>
      <c r="D9" s="1"/>
      <c r="E9" s="1"/>
      <c r="F9" s="1"/>
      <c r="G9" s="1"/>
    </row>
    <row r="10" spans="1:7" x14ac:dyDescent="0.25">
      <c r="A10" s="1"/>
      <c r="B10" s="2"/>
      <c r="C10" s="1"/>
      <c r="D10" s="1"/>
      <c r="E10" s="12" t="s">
        <v>6</v>
      </c>
      <c r="F10" s="1" t="s">
        <v>8</v>
      </c>
      <c r="G10" s="1"/>
    </row>
    <row r="11" spans="1:7" x14ac:dyDescent="0.25">
      <c r="A11" s="1"/>
      <c r="B11" s="23" t="s">
        <v>7</v>
      </c>
      <c r="C11" s="21"/>
      <c r="D11" s="21"/>
      <c r="E11" s="24">
        <v>5</v>
      </c>
      <c r="F11" s="21">
        <f>E11*E8</f>
        <v>250</v>
      </c>
      <c r="G11" s="1"/>
    </row>
    <row r="12" spans="1:7" x14ac:dyDescent="0.25">
      <c r="A12" s="1"/>
      <c r="B12" s="1"/>
      <c r="C12" s="1"/>
      <c r="D12" s="1"/>
      <c r="E12" s="1"/>
      <c r="F12" s="1"/>
      <c r="G12" s="1"/>
    </row>
    <row r="13" spans="1:7" x14ac:dyDescent="0.25">
      <c r="A13" s="1"/>
      <c r="B13" s="12" t="s">
        <v>11</v>
      </c>
      <c r="C13" s="1"/>
      <c r="D13" s="1"/>
      <c r="E13" s="1"/>
      <c r="F13" s="1"/>
      <c r="G13" s="1"/>
    </row>
    <row r="14" spans="1:7" x14ac:dyDescent="0.25">
      <c r="A14" s="1"/>
      <c r="B14" s="2" t="s">
        <v>3</v>
      </c>
      <c r="C14" s="1"/>
      <c r="D14" s="1"/>
      <c r="E14" s="1"/>
      <c r="F14" s="1"/>
      <c r="G14" s="1"/>
    </row>
    <row r="15" spans="1:7" x14ac:dyDescent="0.25">
      <c r="A15" s="1"/>
      <c r="B15" s="1"/>
      <c r="C15" s="1"/>
      <c r="D15" s="1"/>
      <c r="E15" s="1"/>
      <c r="F15" s="1"/>
      <c r="G15" s="1"/>
    </row>
    <row r="16" spans="1:7" x14ac:dyDescent="0.25">
      <c r="A16" s="1"/>
      <c r="B16" s="1"/>
      <c r="C16" s="11" t="s">
        <v>24</v>
      </c>
      <c r="D16" s="1"/>
      <c r="E16" s="37" t="s">
        <v>32</v>
      </c>
      <c r="F16" s="37"/>
      <c r="G16" s="1"/>
    </row>
    <row r="17" spans="1:7" x14ac:dyDescent="0.25">
      <c r="A17" s="1"/>
      <c r="B17" s="3" t="s">
        <v>0</v>
      </c>
      <c r="C17" s="3" t="s">
        <v>1</v>
      </c>
      <c r="D17" s="3" t="s">
        <v>2</v>
      </c>
      <c r="E17" s="3" t="s">
        <v>4</v>
      </c>
      <c r="F17" s="3" t="s">
        <v>10</v>
      </c>
      <c r="G17" s="1"/>
    </row>
    <row r="18" spans="1:7" x14ac:dyDescent="0.25">
      <c r="A18" s="1"/>
      <c r="B18" s="4">
        <f>$E$8</f>
        <v>50</v>
      </c>
      <c r="C18" s="13">
        <v>3.7</v>
      </c>
      <c r="D18" s="5">
        <f>B18/C18</f>
        <v>13.513513513513512</v>
      </c>
      <c r="E18" s="6">
        <f t="shared" ref="E18:E20" si="0">IF(3/D18&gt;=100%,100%,3/D18)</f>
        <v>0.22200000000000003</v>
      </c>
      <c r="F18" s="7">
        <f>E18*$F$11</f>
        <v>55.500000000000007</v>
      </c>
      <c r="G18" s="1"/>
    </row>
    <row r="19" spans="1:7" x14ac:dyDescent="0.25">
      <c r="A19" s="1"/>
      <c r="B19" s="4">
        <f>$E$8</f>
        <v>50</v>
      </c>
      <c r="C19" s="13">
        <v>5.5</v>
      </c>
      <c r="D19" s="5">
        <f>B19/C19</f>
        <v>9.0909090909090917</v>
      </c>
      <c r="E19" s="6">
        <f t="shared" si="0"/>
        <v>0.32999999999999996</v>
      </c>
      <c r="F19" s="7">
        <f t="shared" ref="F19:F21" si="1">E19*$F$11</f>
        <v>82.499999999999986</v>
      </c>
      <c r="G19" s="1"/>
    </row>
    <row r="20" spans="1:7" x14ac:dyDescent="0.25">
      <c r="A20" s="1"/>
      <c r="B20" s="4">
        <f>$E$8</f>
        <v>50</v>
      </c>
      <c r="C20" s="13">
        <v>11</v>
      </c>
      <c r="D20" s="5">
        <f>B20/C20</f>
        <v>4.5454545454545459</v>
      </c>
      <c r="E20" s="6">
        <f t="shared" si="0"/>
        <v>0.65999999999999992</v>
      </c>
      <c r="F20" s="7">
        <f t="shared" si="1"/>
        <v>164.99999999999997</v>
      </c>
      <c r="G20" s="1"/>
    </row>
    <row r="21" spans="1:7" x14ac:dyDescent="0.25">
      <c r="A21" s="1"/>
      <c r="B21" s="4">
        <f>$E$8</f>
        <v>50</v>
      </c>
      <c r="C21" s="13">
        <v>22</v>
      </c>
      <c r="D21" s="5">
        <f>B21/C21</f>
        <v>2.2727272727272729</v>
      </c>
      <c r="E21" s="6">
        <f>IF(3/D21&gt;=100%,100%,3/D21)</f>
        <v>1</v>
      </c>
      <c r="F21" s="7">
        <f t="shared" si="1"/>
        <v>250</v>
      </c>
      <c r="G21" s="1"/>
    </row>
    <row r="22" spans="1:7" x14ac:dyDescent="0.25">
      <c r="A22" s="1"/>
      <c r="B22" s="1"/>
      <c r="C22" s="1"/>
      <c r="D22" s="1"/>
      <c r="E22" s="1"/>
      <c r="F22" s="1"/>
      <c r="G22" s="1"/>
    </row>
    <row r="23" spans="1:7" x14ac:dyDescent="0.25">
      <c r="A23" s="1"/>
      <c r="B23" s="2"/>
      <c r="C23" s="1"/>
      <c r="D23" s="1"/>
      <c r="E23" s="1"/>
      <c r="F23" s="1"/>
      <c r="G23" s="1"/>
    </row>
    <row r="24" spans="1:7" x14ac:dyDescent="0.25">
      <c r="A24" s="1"/>
      <c r="B24" s="8"/>
      <c r="C24" s="1"/>
      <c r="D24" s="1"/>
      <c r="E24" s="12" t="s">
        <v>12</v>
      </c>
      <c r="F24" s="1"/>
      <c r="G24" s="1"/>
    </row>
    <row r="25" spans="1:7" x14ac:dyDescent="0.25">
      <c r="A25" s="1"/>
      <c r="B25" s="23" t="s">
        <v>13</v>
      </c>
      <c r="C25" s="21"/>
      <c r="D25" s="21"/>
      <c r="E25" s="25">
        <v>500000</v>
      </c>
      <c r="F25" s="9"/>
      <c r="G25" s="1"/>
    </row>
    <row r="26" spans="1:7" x14ac:dyDescent="0.25">
      <c r="A26" s="1"/>
      <c r="B26" s="8"/>
      <c r="C26" s="1"/>
      <c r="D26" s="1"/>
      <c r="E26" s="1"/>
      <c r="F26" s="1"/>
      <c r="G26" s="1"/>
    </row>
    <row r="27" spans="1:7" x14ac:dyDescent="0.25">
      <c r="A27" s="1"/>
      <c r="B27" s="23" t="s">
        <v>14</v>
      </c>
      <c r="C27" s="21"/>
      <c r="D27" s="21"/>
      <c r="E27" s="26">
        <f>E25/$F$11</f>
        <v>2000</v>
      </c>
      <c r="F27" s="1"/>
      <c r="G27" s="1"/>
    </row>
    <row r="28" spans="1:7" x14ac:dyDescent="0.25">
      <c r="A28" s="1"/>
      <c r="B28" s="28"/>
      <c r="C28" s="15"/>
      <c r="D28" s="15"/>
      <c r="E28" s="16"/>
      <c r="F28" s="1"/>
      <c r="G28" s="1"/>
    </row>
    <row r="29" spans="1:7" x14ac:dyDescent="0.25">
      <c r="A29" s="1"/>
      <c r="C29" s="15"/>
      <c r="D29" s="15"/>
      <c r="E29" s="16"/>
      <c r="F29" s="1"/>
      <c r="G29" s="1"/>
    </row>
    <row r="30" spans="1:7" x14ac:dyDescent="0.25">
      <c r="A30" s="1"/>
      <c r="B30" s="28" t="s">
        <v>26</v>
      </c>
      <c r="C30" s="15"/>
      <c r="D30" s="15"/>
      <c r="E30" s="16"/>
      <c r="F30" s="1"/>
      <c r="G30" s="1"/>
    </row>
    <row r="31" spans="1:7" x14ac:dyDescent="0.25">
      <c r="A31" s="1"/>
      <c r="B31" s="28"/>
      <c r="C31" s="15"/>
      <c r="D31" s="15"/>
      <c r="E31" s="12" t="s">
        <v>22</v>
      </c>
      <c r="F31" s="1"/>
      <c r="G31" s="1"/>
    </row>
    <row r="32" spans="1:7" x14ac:dyDescent="0.25">
      <c r="A32" s="1"/>
      <c r="B32" s="23" t="s">
        <v>27</v>
      </c>
      <c r="C32" s="21"/>
      <c r="D32" s="21"/>
      <c r="E32" s="33">
        <v>16</v>
      </c>
      <c r="F32" s="1"/>
      <c r="G32" s="1"/>
    </row>
    <row r="33" spans="1:7" x14ac:dyDescent="0.25">
      <c r="A33" s="1"/>
      <c r="B33" s="28"/>
      <c r="C33" s="15"/>
      <c r="D33" s="15"/>
      <c r="E33" s="16"/>
      <c r="F33" s="1"/>
      <c r="G33" s="1"/>
    </row>
    <row r="34" spans="1:7" x14ac:dyDescent="0.25">
      <c r="A34" s="1"/>
      <c r="B34" s="23" t="s">
        <v>28</v>
      </c>
      <c r="C34" s="21"/>
      <c r="D34" s="21"/>
      <c r="E34" s="26">
        <f>E32*365</f>
        <v>5840</v>
      </c>
      <c r="F34" s="1"/>
      <c r="G34" s="1"/>
    </row>
    <row r="35" spans="1:7" x14ac:dyDescent="0.25">
      <c r="A35" s="1"/>
      <c r="B35" s="28"/>
      <c r="C35" s="15"/>
      <c r="D35" s="15"/>
      <c r="E35" s="34" t="s">
        <v>23</v>
      </c>
      <c r="F35" s="1"/>
      <c r="G35" s="1"/>
    </row>
    <row r="36" spans="1:7" x14ac:dyDescent="0.25">
      <c r="A36" s="1"/>
      <c r="B36" s="28" t="s">
        <v>29</v>
      </c>
      <c r="C36" s="15"/>
      <c r="D36" s="15"/>
      <c r="E36" s="32">
        <v>4</v>
      </c>
      <c r="F36" s="1"/>
      <c r="G36" s="1"/>
    </row>
    <row r="37" spans="1:7" x14ac:dyDescent="0.25">
      <c r="A37" s="1"/>
      <c r="B37" s="28"/>
      <c r="C37" s="15"/>
      <c r="D37" s="15"/>
      <c r="E37" s="16"/>
      <c r="F37" s="1"/>
      <c r="G37" s="1"/>
    </row>
    <row r="38" spans="1:7" x14ac:dyDescent="0.25">
      <c r="A38" s="1"/>
      <c r="B38" s="23" t="s">
        <v>30</v>
      </c>
      <c r="C38" s="21"/>
      <c r="D38" s="21"/>
      <c r="E38" s="26">
        <f>E34*E36</f>
        <v>23360</v>
      </c>
      <c r="F38" s="1"/>
      <c r="G38" s="1"/>
    </row>
    <row r="39" spans="1:7" x14ac:dyDescent="0.25">
      <c r="A39" s="1"/>
      <c r="B39" s="28"/>
      <c r="C39" s="15"/>
      <c r="D39" s="15"/>
      <c r="E39" s="16"/>
      <c r="F39" s="1"/>
      <c r="G39" s="1"/>
    </row>
    <row r="40" spans="1:7" x14ac:dyDescent="0.25">
      <c r="A40" s="1"/>
      <c r="B40" s="28"/>
      <c r="C40" s="15"/>
      <c r="D40" s="15"/>
      <c r="E40" s="16"/>
      <c r="F40" s="1"/>
      <c r="G40" s="1"/>
    </row>
    <row r="41" spans="1:7" ht="45" x14ac:dyDescent="0.25">
      <c r="A41" s="1"/>
      <c r="B41" s="2"/>
      <c r="C41" s="31" t="s">
        <v>18</v>
      </c>
      <c r="D41" s="31" t="s">
        <v>19</v>
      </c>
      <c r="E41" s="31" t="s">
        <v>20</v>
      </c>
      <c r="F41" s="31" t="s">
        <v>21</v>
      </c>
      <c r="G41" s="1"/>
    </row>
    <row r="42" spans="1:7" x14ac:dyDescent="0.25">
      <c r="A42" s="1"/>
      <c r="B42" s="29" t="s">
        <v>15</v>
      </c>
      <c r="C42" s="3">
        <f>C18</f>
        <v>3.7</v>
      </c>
      <c r="D42" s="3">
        <f>C19</f>
        <v>5.5</v>
      </c>
      <c r="E42" s="30">
        <f>C20</f>
        <v>11</v>
      </c>
      <c r="F42" s="3">
        <f>C21</f>
        <v>22</v>
      </c>
      <c r="G42" s="1"/>
    </row>
    <row r="43" spans="1:7" x14ac:dyDescent="0.25">
      <c r="A43" s="1"/>
      <c r="B43" s="3" t="s">
        <v>16</v>
      </c>
      <c r="C43" s="27">
        <f>$E$8/C42</f>
        <v>13.513513513513512</v>
      </c>
      <c r="D43" s="27">
        <f t="shared" ref="D43:F43" si="2">$E$8/D42</f>
        <v>9.0909090909090917</v>
      </c>
      <c r="E43" s="27">
        <f t="shared" si="2"/>
        <v>4.5454545454545459</v>
      </c>
      <c r="F43" s="27">
        <f t="shared" si="2"/>
        <v>2.2727272727272729</v>
      </c>
      <c r="G43" s="1"/>
    </row>
    <row r="44" spans="1:7" x14ac:dyDescent="0.25">
      <c r="A44" s="1"/>
      <c r="B44" s="3" t="s">
        <v>17</v>
      </c>
      <c r="C44" s="36">
        <f>C43*$E$27</f>
        <v>27027.027027027023</v>
      </c>
      <c r="D44" s="36">
        <f t="shared" ref="D44:F44" si="3">D43*$E$27</f>
        <v>18181.818181818184</v>
      </c>
      <c r="E44" s="36">
        <f t="shared" si="3"/>
        <v>9090.9090909090919</v>
      </c>
      <c r="F44" s="36">
        <f t="shared" si="3"/>
        <v>4545.454545454546</v>
      </c>
      <c r="G44" s="1"/>
    </row>
    <row r="45" spans="1:7" x14ac:dyDescent="0.25">
      <c r="A45" s="1"/>
      <c r="B45" s="3" t="s">
        <v>31</v>
      </c>
      <c r="C45" s="35">
        <f>C44/$E$38</f>
        <v>1.1569788967049239</v>
      </c>
      <c r="D45" s="35">
        <f t="shared" ref="D45:F45" si="4">D44/$E$38</f>
        <v>0.77833125778331269</v>
      </c>
      <c r="E45" s="35">
        <f t="shared" si="4"/>
        <v>0.38916562889165635</v>
      </c>
      <c r="F45" s="35">
        <f t="shared" si="4"/>
        <v>0.19458281444582817</v>
      </c>
      <c r="G45" s="1"/>
    </row>
    <row r="46" spans="1:7" x14ac:dyDescent="0.25">
      <c r="A46" s="1"/>
      <c r="B46" s="14"/>
      <c r="C46" s="15"/>
      <c r="D46" s="16"/>
      <c r="E46" s="17"/>
      <c r="F46" s="18"/>
      <c r="G46" s="1"/>
    </row>
    <row r="47" spans="1:7" x14ac:dyDescent="0.25">
      <c r="A47" s="1"/>
      <c r="B47" s="14"/>
      <c r="C47" s="15"/>
      <c r="D47" s="16"/>
      <c r="E47" s="17"/>
      <c r="F47" s="18"/>
      <c r="G47" s="1"/>
    </row>
    <row r="48" spans="1:7" x14ac:dyDescent="0.25">
      <c r="A48" s="1"/>
      <c r="B48" s="14"/>
      <c r="C48" s="15"/>
      <c r="D48" s="16"/>
      <c r="E48" s="17"/>
      <c r="F48" s="18"/>
      <c r="G48" s="1"/>
    </row>
    <row r="49" spans="1:7" x14ac:dyDescent="0.25">
      <c r="A49" s="1"/>
      <c r="B49" s="14"/>
      <c r="C49" s="15"/>
      <c r="D49" s="16"/>
      <c r="E49" s="17"/>
      <c r="F49" s="18"/>
      <c r="G49" s="1"/>
    </row>
    <row r="50" spans="1:7" x14ac:dyDescent="0.25">
      <c r="A50" s="1"/>
      <c r="B50" s="14"/>
      <c r="C50" s="15"/>
      <c r="D50" s="16"/>
      <c r="E50" s="17"/>
      <c r="F50" s="18"/>
      <c r="G50" s="1"/>
    </row>
    <row r="51" spans="1:7" x14ac:dyDescent="0.25">
      <c r="A51" s="1"/>
      <c r="B51" s="14"/>
      <c r="C51" s="15"/>
      <c r="D51" s="16"/>
      <c r="E51" s="17"/>
      <c r="F51" s="18"/>
      <c r="G51" s="1"/>
    </row>
    <row r="52" spans="1:7" x14ac:dyDescent="0.25">
      <c r="A52" s="1"/>
      <c r="B52" s="14"/>
      <c r="C52" s="15"/>
      <c r="D52" s="16"/>
      <c r="E52" s="17"/>
      <c r="F52" s="18"/>
      <c r="G52" s="1"/>
    </row>
    <row r="53" spans="1:7" x14ac:dyDescent="0.25">
      <c r="A53" s="1"/>
      <c r="B53" s="14"/>
      <c r="C53" s="15"/>
      <c r="D53" s="16"/>
      <c r="E53" s="17"/>
      <c r="F53" s="18"/>
      <c r="G53" s="1"/>
    </row>
    <row r="54" spans="1:7" x14ac:dyDescent="0.25">
      <c r="A54" s="1"/>
      <c r="B54" s="14"/>
      <c r="C54" s="15"/>
      <c r="D54" s="16"/>
      <c r="E54" s="17"/>
      <c r="F54" s="18"/>
      <c r="G54" s="1"/>
    </row>
    <row r="55" spans="1:7" x14ac:dyDescent="0.25">
      <c r="A55" s="1"/>
      <c r="B55" s="14"/>
      <c r="C55" s="15"/>
      <c r="D55" s="16"/>
      <c r="E55" s="17"/>
      <c r="F55" s="18"/>
      <c r="G55" s="1"/>
    </row>
    <row r="56" spans="1:7" x14ac:dyDescent="0.25">
      <c r="A56" s="1"/>
      <c r="B56" s="14"/>
      <c r="C56" s="15"/>
      <c r="D56" s="16"/>
      <c r="E56" s="17"/>
      <c r="F56" s="18"/>
      <c r="G56" s="1"/>
    </row>
    <row r="57" spans="1:7" x14ac:dyDescent="0.25">
      <c r="A57" s="1"/>
      <c r="B57" s="14"/>
      <c r="C57" s="15"/>
      <c r="D57" s="16"/>
      <c r="E57" s="17"/>
      <c r="F57" s="18"/>
      <c r="G57" s="1"/>
    </row>
    <row r="58" spans="1:7" x14ac:dyDescent="0.25">
      <c r="A58" s="1"/>
      <c r="B58" s="14"/>
      <c r="C58" s="15"/>
      <c r="D58" s="16"/>
      <c r="E58" s="17"/>
      <c r="F58" s="18"/>
      <c r="G58" s="1"/>
    </row>
    <row r="59" spans="1:7" x14ac:dyDescent="0.25">
      <c r="A59" s="1"/>
      <c r="B59" s="14"/>
      <c r="C59" s="15"/>
      <c r="D59" s="16"/>
      <c r="E59" s="17"/>
      <c r="F59" s="18"/>
      <c r="G59" s="1"/>
    </row>
    <row r="60" spans="1:7" x14ac:dyDescent="0.25">
      <c r="A60" s="1"/>
      <c r="B60" s="14"/>
      <c r="C60" s="15"/>
      <c r="D60" s="16"/>
      <c r="E60" s="17"/>
      <c r="F60" s="18"/>
      <c r="G60" s="1"/>
    </row>
    <row r="61" spans="1:7" x14ac:dyDescent="0.25">
      <c r="A61" s="1"/>
      <c r="B61" s="14"/>
      <c r="C61" s="15"/>
      <c r="D61" s="16"/>
      <c r="E61" s="17"/>
      <c r="F61" s="18"/>
      <c r="G61" s="1"/>
    </row>
    <row r="62" spans="1:7" x14ac:dyDescent="0.25">
      <c r="A62" s="1"/>
      <c r="B62" s="14"/>
      <c r="C62" s="15"/>
      <c r="D62" s="16"/>
      <c r="E62" s="17"/>
      <c r="F62" s="18"/>
      <c r="G62" s="1"/>
    </row>
    <row r="63" spans="1:7" x14ac:dyDescent="0.25">
      <c r="A63" s="1"/>
      <c r="B63" s="14"/>
      <c r="C63" s="15"/>
      <c r="D63" s="16"/>
      <c r="E63" s="17"/>
      <c r="F63" s="18"/>
      <c r="G63" s="1"/>
    </row>
    <row r="64" spans="1:7" x14ac:dyDescent="0.25">
      <c r="A64" s="1"/>
      <c r="B64" s="14"/>
      <c r="C64" s="15"/>
      <c r="D64" s="16"/>
      <c r="E64" s="17"/>
      <c r="F64" s="18"/>
      <c r="G64" s="1"/>
    </row>
    <row r="65" spans="1:7" x14ac:dyDescent="0.25">
      <c r="A65" s="1"/>
      <c r="B65" s="14"/>
      <c r="C65" s="15"/>
      <c r="D65" s="16"/>
      <c r="E65" s="17"/>
      <c r="F65" s="18"/>
      <c r="G65" s="1"/>
    </row>
    <row r="66" spans="1:7" x14ac:dyDescent="0.25">
      <c r="A66" s="1"/>
      <c r="B66" s="9"/>
      <c r="C66" s="1"/>
      <c r="D66" s="1"/>
      <c r="E66" s="1"/>
      <c r="F66" s="1"/>
      <c r="G66" s="1"/>
    </row>
    <row r="67" spans="1:7" x14ac:dyDescent="0.25">
      <c r="A67" s="1"/>
      <c r="B67" s="2"/>
      <c r="C67" s="1"/>
      <c r="D67" s="1"/>
      <c r="E67" s="1"/>
      <c r="F67" s="1"/>
      <c r="G67" s="1"/>
    </row>
    <row r="68" spans="1:7" x14ac:dyDescent="0.25">
      <c r="A68" s="1"/>
      <c r="B68" s="10"/>
      <c r="C68" s="1"/>
      <c r="D68" s="1"/>
      <c r="E68" s="1"/>
      <c r="F68" s="1"/>
      <c r="G68" s="1"/>
    </row>
    <row r="69" spans="1:7" x14ac:dyDescent="0.25">
      <c r="A69" s="1"/>
      <c r="B69" s="1"/>
      <c r="C69" s="1"/>
      <c r="D69" s="1"/>
      <c r="E69" s="1"/>
      <c r="F69" s="1"/>
      <c r="G69" s="1"/>
    </row>
    <row r="70" spans="1:7" x14ac:dyDescent="0.25">
      <c r="A70" s="1"/>
      <c r="B70" s="1"/>
      <c r="C70" s="1"/>
      <c r="D70" s="1"/>
      <c r="E70" s="1"/>
      <c r="F70" s="1"/>
      <c r="G70" s="1"/>
    </row>
    <row r="71" spans="1:7" x14ac:dyDescent="0.25">
      <c r="A71" s="1"/>
      <c r="B71" s="1"/>
      <c r="C71" s="1"/>
      <c r="D71" s="1"/>
      <c r="E71" s="1"/>
      <c r="F71" s="1"/>
      <c r="G71" s="1"/>
    </row>
  </sheetData>
  <mergeCells count="1">
    <mergeCell ref="E16:F16"/>
  </mergeCells>
  <phoneticPr fontId="6" type="noConversion"/>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Ark1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Sune Peter Juul Hansen</dc:creator>
  <cp:lastModifiedBy>Sune Peter Juul Hansen</cp:lastModifiedBy>
  <dcterms:created xsi:type="dcterms:W3CDTF">2022-02-03T08:12:32Z</dcterms:created>
  <dcterms:modified xsi:type="dcterms:W3CDTF">2022-04-04T15:15:00Z</dcterms:modified>
</cp:coreProperties>
</file>